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tions" sheetId="1" state="visible" r:id="rId3"/>
    <sheet name="Dashboard" sheetId="2" state="visible" r:id="rId4"/>
    <sheet name="Debt Detail" sheetId="3" state="visible" r:id="rId5"/>
    <sheet name="Payment Log" sheetId="4" state="visible" r:id="rId6"/>
    <sheet name="Payoff Projection" sheetId="5" state="visible" r:id="rId7"/>
    <sheet name="Lists" sheetId="6" state="hidden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<sst xmlns="http://schemas.openxmlformats.org/spreadsheetml/2006/main" count="68" uniqueCount="64">
  <si>
    <t xml:space="preserve">Debt &amp; EMI Payoff Tracker</t>
  </si>
  <si>
    <t xml:space="preserve">A free Paisa Stack tracker — paisastack.com</t>
  </si>
  <si>
    <t xml:space="preserve">What this is for:</t>
  </si>
  <si>
    <t xml:space="preserve">See every loan and credit card balance in one place, ranked by interest rate so you know which to attack first (the avalanche method), plus a rough payoff timeline.</t>
  </si>
  <si>
    <t xml:space="preserve">What's inside:</t>
  </si>
  <si>
    <t xml:space="preserve">  • Dashboard — total debt, payments, avg. rate, and two charts</t>
  </si>
  <si>
    <t xml:space="preserve">  • Debt Detail — every loan/card with an auto-ranked payoff priority</t>
  </si>
  <si>
    <t xml:space="preserve">  • Payment Log — a running log of payments you actually make</t>
  </si>
  <si>
    <t xml:space="preserve">  • Payoff Projection — a rough months-to-payoff estimate for your top-priority debt</t>
  </si>
  <si>
    <t xml:space="preserve">  • Lists — hidden sheet powering the dropdown menus</t>
  </si>
  <si>
    <t xml:space="preserve">How to use it:</t>
  </si>
  <si>
    <t xml:space="preserve">1. List every active debt on Debt Detail — balance, interest rate, monthly payment.</t>
  </si>
  <si>
    <t xml:space="preserve">2. Priority ranks automatically — Priority 1 has the highest interest rate, pay that one off fastest.</t>
  </si>
  <si>
    <t xml:space="preserve">3. Log actual payments on the Payment Log as you make them.</t>
  </si>
  <si>
    <t xml:space="preserve">4. On Payoff Projection, type your top-priority debt's name and any extra you can pay monthly — it estimates months to clear it.</t>
  </si>
  <si>
    <t xml:space="preserve">5. Check the Dashboard for the full picture: total debt, monthly payments, and average interest rate.</t>
  </si>
  <si>
    <t xml:space="preserve">Color key:</t>
  </si>
  <si>
    <t xml:space="preserve">  Light gold cells = type your own data here</t>
  </si>
  <si>
    <t xml:space="preserve">  White cells = calculated automatically — don't overtype</t>
  </si>
  <si>
    <t xml:space="preserve">  Grey cells = totals and summary</t>
  </si>
  <si>
    <t xml:space="preserve">  Green highlight = on track / under budget</t>
  </si>
  <si>
    <t xml:space="preserve">  Red highlight = over budget / needs attention</t>
  </si>
  <si>
    <t xml:space="preserve">This tracker is a planning aid, not financial advice. All figures you enter are yours to edit freely.</t>
  </si>
  <si>
    <t xml:space="preserve">Debt Payoff Dashboard</t>
  </si>
  <si>
    <t xml:space="preserve">paisastack.com — a free tracker</t>
  </si>
  <si>
    <t xml:space="preserve">TOTAL DEBT</t>
  </si>
  <si>
    <t xml:space="preserve">MONTHLY PAYMENTS</t>
  </si>
  <si>
    <t xml:space="preserve">AVG. INTEREST RATE</t>
  </si>
  <si>
    <t xml:space="preserve">Total Paid Down (Payment Log):</t>
  </si>
  <si>
    <t xml:space="preserve">Est. Months to Clear Top Debt:</t>
  </si>
  <si>
    <t xml:space="preserve">Debt Detail</t>
  </si>
  <si>
    <t xml:space="preserve">List every active debt — ranked automatically by interest rate (highest first = pay off fastest).</t>
  </si>
  <si>
    <t xml:space="preserve">Debt Name</t>
  </si>
  <si>
    <t xml:space="preserve">Type</t>
  </si>
  <si>
    <t xml:space="preserve">Outstanding Balance</t>
  </si>
  <si>
    <t xml:space="preserve">Interest Rate</t>
  </si>
  <si>
    <t xml:space="preserve">Monthly Payment</t>
  </si>
  <si>
    <t xml:space="preserve">Priority</t>
  </si>
  <si>
    <t xml:space="preserve">e.g. HDFC Credit Card</t>
  </si>
  <si>
    <t xml:space="preserve">Credit Card</t>
  </si>
  <si>
    <t xml:space="preserve">e.g. Car Loan</t>
  </si>
  <si>
    <t xml:space="preserve">Car Loan</t>
  </si>
  <si>
    <t xml:space="preserve">Total</t>
  </si>
  <si>
    <t xml:space="preserve">Payment Log</t>
  </si>
  <si>
    <t xml:space="preserve">Log each payment you make — useful for seeing your total paid down over time.</t>
  </si>
  <si>
    <t xml:space="preserve">Date</t>
  </si>
  <si>
    <t xml:space="preserve">Amount Paid</t>
  </si>
  <si>
    <t xml:space="preserve">Balance After</t>
  </si>
  <si>
    <t xml:space="preserve">Total Paid This Log</t>
  </si>
  <si>
    <t xml:space="preserve">Payoff Projection</t>
  </si>
  <si>
    <t xml:space="preserve">A simple estimate — for exact numbers on one loan, use paisastack.com's free EMI calculator.</t>
  </si>
  <si>
    <t xml:space="preserve">Pick your top-priority debt (Priority 1):</t>
  </si>
  <si>
    <t xml:space="preserve">Its outstanding balance:</t>
  </si>
  <si>
    <t xml:space="preserve">Its monthly interest rate:</t>
  </si>
  <si>
    <t xml:space="preserve">Extra amount you can pay monthly (beyond minimum):</t>
  </si>
  <si>
    <t xml:space="preserve">Minimum monthly payment:</t>
  </si>
  <si>
    <t xml:space="preserve">Total monthly payment (min + extra):</t>
  </si>
  <si>
    <t xml:space="preserve">Estimated months to pay off:</t>
  </si>
  <si>
    <t xml:space="preserve">This uses a standard amortization formula based on the numbers above — it assumes a fixed monthly payment and no new charges added to the balance.</t>
  </si>
  <si>
    <t xml:space="preserve">Debt Type</t>
  </si>
  <si>
    <t xml:space="preserve">Personal Loan</t>
  </si>
  <si>
    <t xml:space="preserve">Home Loan</t>
  </si>
  <si>
    <t xml:space="preserve">Education Loan</t>
  </si>
  <si>
    <t xml:space="preserve">Other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</si>
</sst>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₹#,##0"/>
    <numFmt numFmtId="166" formatCode="0.0%"/>
    <numFmt numFmtId="167" formatCode="\₹#,##0;&quot;(₹&quot;#,##0\)"/>
    <numFmt numFmtId="168" formatCode="General"/>
    <numFmt numFmtId="169" formatCode="dd\-mmm\-yyyy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2203D"/>
      <name val="Arial"/>
      <family val="0"/>
      <charset val="1"/>
    </font>
    <font>
      <i val="true"/>
      <sz val="10"/>
      <color rgb="FF5B6472"/>
      <name val="Arial"/>
      <family val="0"/>
      <charset val="1"/>
    </font>
    <font>
      <b val="true"/>
      <sz val="11"/>
      <color rgb="FF12203D"/>
      <name val="Arial"/>
      <family val="0"/>
      <charset val="1"/>
    </font>
    <font>
      <sz val="10.5"/>
      <color rgb="FF1B2333"/>
      <name val="Arial"/>
      <family val="0"/>
      <charset val="1"/>
    </font>
    <font>
      <sz val="10.5"/>
      <color rgb="FF1F4E99"/>
      <name val="Arial"/>
      <family val="0"/>
      <charset val="1"/>
    </font>
    <font>
      <sz val="10.5"/>
      <color rgb="FF000000"/>
      <name val="Arial"/>
      <family val="0"/>
      <charset val="1"/>
    </font>
    <font>
      <sz val="10.5"/>
      <color rgb="FF12203D"/>
      <name val="Arial"/>
      <family val="0"/>
      <charset val="1"/>
    </font>
    <font>
      <i val="true"/>
      <sz val="9.5"/>
      <color rgb="FF8891A0"/>
      <name val="Arial"/>
      <family val="0"/>
      <charset val="1"/>
    </font>
    <font>
      <b val="true"/>
      <sz val="16"/>
      <color rgb="FF12203D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0.5"/>
      <color rgb="FF12203D"/>
      <name val="Arial"/>
      <family val="0"/>
      <charset val="1"/>
    </font>
    <font>
      <b val="true"/>
      <sz val="10.5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.5"/>
      <color rgb="FFFFFFFF"/>
      <name val="Arial"/>
      <family val="0"/>
      <charset val="1"/>
    </font>
    <font>
      <b val="true"/>
      <sz val="10"/>
      <color rgb="FF12203D"/>
      <name val="Arial"/>
      <family val="0"/>
      <charset val="1"/>
    </font>
    <font>
      <sz val="1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6DD"/>
        <bgColor rgb="FFFFFFFF"/>
      </patternFill>
    </fill>
    <fill>
      <patternFill patternType="solid">
        <fgColor rgb="FFEAE6D8"/>
        <bgColor rgb="FFFBE2DD"/>
      </patternFill>
    </fill>
    <fill>
      <patternFill patternType="solid">
        <fgColor rgb="FFDCF3EA"/>
        <bgColor rgb="FFEAE6D8"/>
      </patternFill>
    </fill>
    <fill>
      <patternFill patternType="solid">
        <fgColor rgb="FFFBE2DD"/>
        <bgColor rgb="FFEAE6D8"/>
      </patternFill>
    </fill>
    <fill>
      <patternFill patternType="solid">
        <fgColor rgb="FF12203D"/>
        <bgColor rgb="FF1B2333"/>
      </patternFill>
    </fill>
    <fill>
      <patternFill patternType="solid">
        <fgColor rgb="FFA8781E"/>
        <bgColor rgb="FFDC853E"/>
      </patternFill>
    </fill>
    <fill>
      <patternFill patternType="solid">
        <fgColor rgb="FFC6432F"/>
        <bgColor rgb="FFAB474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4C4"/>
      </left>
      <right style="thin">
        <color rgb="FFD9D4C4"/>
      </right>
      <top style="thin">
        <color rgb="FFD9D4C4"/>
      </top>
      <bottom style="thin">
        <color rgb="FFD9D4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81E"/>
      <rgbColor rgb="FF800080"/>
      <rgbColor rgb="FF4F81BD"/>
      <rgbColor rgb="FFB8CD97"/>
      <rgbColor rgb="FF878787"/>
      <rgbColor rgb="FF93A9CE"/>
      <rgbColor rgb="FFAB4744"/>
      <rgbColor rgb="FFFFF6DD"/>
      <rgbColor rgb="FFDCF3EA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AE6D8"/>
      <rgbColor rgb="FFFBE2DD"/>
      <rgbColor rgb="FF99CCFF"/>
      <rgbColor rgb="FFD09493"/>
      <rgbColor rgb="FFA99BBD"/>
      <rgbColor rgb="FFD9D4C4"/>
      <rgbColor rgb="FF4672A8"/>
      <rgbColor rgb="FF33CCCC"/>
      <rgbColor rgb="FF8AA64F"/>
      <rgbColor rgb="FFFFCC00"/>
      <rgbColor rgb="FFFF9900"/>
      <rgbColor rgb="FFFF6600"/>
      <rgbColor rgb="FF725990"/>
      <rgbColor rgb="FF8891A0"/>
      <rgbColor rgb="FF12203D"/>
      <rgbColor rgb="FF4299B0"/>
      <rgbColor rgb="FF003300"/>
      <rgbColor rgb="FF333300"/>
      <rgbColor rgb="FFC6432F"/>
      <rgbColor rgb="FF5B6472"/>
      <rgbColor rgb="FF1F4E99"/>
      <rgbColor rgb="FF1B2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Outstanding Balance by Debt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0">
                <a:noFill/>
              </a:ln>
            </c:spPr>
          </c:dPt>
          <c:dPt>
            <c:idx val="7"/>
            <c:spPr>
              <a:solidFill>
                <a:srgbClr val="d09493"/>
              </a:solidFill>
              <a:ln w="0">
                <a:noFill/>
              </a:ln>
            </c:spPr>
          </c:dPt>
          <c:dPt>
            <c:idx val="8"/>
            <c:spPr>
              <a:solidFill>
                <a:srgbClr val="b8cd97"/>
              </a:solidFill>
              <a:ln w="0">
                <a:noFill/>
              </a:ln>
            </c:spPr>
          </c:dPt>
          <c:dPt>
            <c:idx val="9"/>
            <c:spPr>
              <a:solidFill>
                <a:srgbClr val="a99bbd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9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'Debt Detail'!$A$5:$A$14</c:f>
              <c:strCache>
                <c:ptCount val="10"/>
                <c:pt idx="0">
                  <c:v>e.g. HDFC Credit Card</c:v>
                </c:pt>
                <c:pt idx="1">
                  <c:v>e.g. Car Loan</c:v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strCache>
            </c:strRef>
          </c:cat>
          <c:val>
            <c:numRef>
              <c:f>'Debt Detail'!$C$5:$C$14</c:f>
              <c:numCache>
                <c:formatCode>\₹#,##0;"(₹"#,##0\)</c:formatCode>
                <c:ptCount val="10"/>
                <c:pt idx="0">
                  <c:v>45000</c:v>
                </c:pt>
                <c:pt idx="1">
                  <c:v>320000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Interest Rate by Debt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'Debt Detail'!$A$5:$A$14</c:f>
              <c:strCache>
                <c:ptCount val="10"/>
                <c:pt idx="0">
                  <c:v>e.g. HDFC Credit Card</c:v>
                </c:pt>
                <c:pt idx="1">
                  <c:v>e.g. Car Loan</c:v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strCache>
            </c:strRef>
          </c:cat>
          <c:val>
            <c:numRef>
              <c:f>'Debt Detail'!$D$5:$D$14</c:f>
              <c:numCache>
                <c:formatCode>0.0%</c:formatCode>
                <c:ptCount val="10"/>
                <c:pt idx="0">
                  <c:v>0.36</c:v>
                </c:pt>
                <c:pt idx="1">
                  <c:v>0.095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gapWidth val="150"/>
        <c:overlap val="0"/>
        <c:axId val="96971336"/>
        <c:axId val="84458956"/>
      </c:barChart>
      <c:catAx>
        <c:axId val="96971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458956"/>
        <c:crosses val="autoZero"/>
        <c:auto val="1"/>
        <c:lblAlgn val="ctr"/>
        <c:lblOffset val="100"/>
        <c:noMultiLvlLbl val="0"/>
      </c:catAx>
      <c:valAx>
        <c:axId val="8445895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697133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8</xdr:row>
      <xdr:rowOff>130680</xdr:rowOff>
    </xdr:from>
    <xdr:to>
      <xdr:col>3</xdr:col>
      <xdr:colOff>216360</xdr:colOff>
      <xdr:row>22</xdr:row>
      <xdr:rowOff>163440</xdr:rowOff>
    </xdr:to>
    <xdr:graphicFrame>
      <xdr:nvGraphicFramePr>
        <xdr:cNvPr id="0" name="Chart 1"/>
        <xdr:cNvGraphicFramePr/>
      </xdr:nvGraphicFramePr>
      <xdr:xfrm>
        <a:off x="0" y="1962000"/>
        <a:ext cx="359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8</xdr:row>
      <xdr:rowOff>130680</xdr:rowOff>
    </xdr:from>
    <xdr:to>
      <xdr:col>14</xdr:col>
      <xdr:colOff>507600</xdr:colOff>
      <xdr:row>23</xdr:row>
      <xdr:rowOff>152640</xdr:rowOff>
    </xdr:to>
    <xdr:graphicFrame>
      <xdr:nvGraphicFramePr>
        <xdr:cNvPr id="1" name="Chart 2"/>
        <xdr:cNvGraphicFramePr/>
      </xdr:nvGraphicFramePr>
      <xdr:xfrm>
        <a:off x="6766560" y="196200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5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43.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5.5" hidden="false" customHeight="true" outlineLevel="0" collapsed="false">
      <c r="B9" s="5" t="s">
        <v>5</v>
      </c>
    </row>
    <row r="10" customFormat="false" ht="25.5" hidden="false" customHeight="true" outlineLevel="0" collapsed="false">
      <c r="B10" s="5" t="s">
        <v>6</v>
      </c>
    </row>
    <row r="11" customFormat="false" ht="25.5" hidden="false" customHeight="true" outlineLevel="0" collapsed="false">
      <c r="B11" s="5" t="s">
        <v>7</v>
      </c>
    </row>
    <row r="12" customFormat="false" ht="25.5" hidden="false" customHeight="true" outlineLevel="0" collapsed="false">
      <c r="B12" s="5" t="s">
        <v>8</v>
      </c>
    </row>
    <row r="13" customFormat="false" ht="25.5" hidden="false" customHeight="true" outlineLevel="0" collapsed="false">
      <c r="B13" s="5" t="s">
        <v>9</v>
      </c>
    </row>
    <row r="15" customFormat="false" ht="15" hidden="false" customHeight="false" outlineLevel="0" collapsed="false">
      <c r="B15" s="3" t="s">
        <v>10</v>
      </c>
    </row>
    <row r="16" customFormat="false" ht="27.75" hidden="false" customHeight="true" outlineLevel="0" collapsed="false">
      <c r="B16" s="4" t="s">
        <v>11</v>
      </c>
    </row>
    <row r="17" customFormat="false" ht="27.75" hidden="false" customHeight="true" outlineLevel="0" collapsed="false">
      <c r="B17" s="4" t="s">
        <v>12</v>
      </c>
    </row>
    <row r="18" customFormat="false" ht="27.75" hidden="false" customHeight="true" outlineLevel="0" collapsed="false">
      <c r="B18" s="4" t="s">
        <v>13</v>
      </c>
    </row>
    <row r="19" customFormat="false" ht="27.75" hidden="false" customHeight="true" outlineLevel="0" collapsed="false">
      <c r="B19" s="4" t="s">
        <v>14</v>
      </c>
    </row>
    <row r="20" customFormat="false" ht="27.75" hidden="false" customHeight="true" outlineLevel="0" collapsed="false">
      <c r="B20" s="4" t="s">
        <v>15</v>
      </c>
    </row>
    <row r="22" customFormat="false" ht="15" hidden="false" customHeight="false" outlineLevel="0" collapsed="false">
      <c r="B22" s="3" t="s">
        <v>16</v>
      </c>
    </row>
    <row r="23" customFormat="false" ht="15" hidden="false" customHeight="false" outlineLevel="0" collapsed="false">
      <c r="B23" s="6" t="s">
        <v>17</v>
      </c>
    </row>
    <row r="24" customFormat="false" ht="15" hidden="false" customHeight="false" outlineLevel="0" collapsed="false">
      <c r="B24" s="7" t="s">
        <v>18</v>
      </c>
    </row>
    <row r="25" customFormat="false" ht="15" hidden="false" customHeight="false" outlineLevel="0" collapsed="false">
      <c r="B25" s="8" t="s">
        <v>19</v>
      </c>
    </row>
    <row r="26" customFormat="false" ht="15" hidden="false" customHeight="false" outlineLevel="0" collapsed="false">
      <c r="B26" s="9" t="s">
        <v>20</v>
      </c>
    </row>
    <row r="27" customFormat="false" ht="15" hidden="false" customHeight="false" outlineLevel="0" collapsed="false">
      <c r="B27" s="10" t="s">
        <v>21</v>
      </c>
    </row>
    <row r="30" customFormat="false" ht="15" hidden="false" customHeight="false" outlineLevel="0" collapsed="false">
      <c r="B30" s="11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16"/>
  </cols>
  <sheetData>
    <row r="1" customFormat="false" ht="19.7" hidden="false" customHeight="false" outlineLevel="0" collapsed="false">
      <c r="A1" s="12" t="s">
        <v>23</v>
      </c>
    </row>
    <row r="2" customFormat="false" ht="15" hidden="false" customHeight="false" outlineLevel="0" collapsed="false">
      <c r="A2" s="2" t="s">
        <v>24</v>
      </c>
    </row>
    <row r="4" customFormat="false" ht="19.5" hidden="false" customHeight="true" outlineLevel="0" collapsed="false">
      <c r="A4" s="13" t="s">
        <v>25</v>
      </c>
      <c r="B4" s="13"/>
      <c r="C4" s="14" t="s">
        <v>26</v>
      </c>
      <c r="D4" s="14"/>
      <c r="E4" s="15" t="s">
        <v>27</v>
      </c>
      <c r="F4" s="15"/>
    </row>
    <row r="5" customFormat="false" ht="30" hidden="false" customHeight="true" outlineLevel="0" collapsed="false">
      <c r="A5" s="16" t="n">
        <f aca="false">'Debt Detail'!C15</f>
        <v>365000</v>
      </c>
      <c r="B5" s="16"/>
      <c r="C5" s="17" t="n">
        <f aca="false">'Debt Detail'!E15</f>
        <v>12500</v>
      </c>
      <c r="D5" s="17"/>
      <c r="E5" s="18" t="n">
        <f aca="false">'Debt Detail'!D15</f>
        <v>0.127671232876712</v>
      </c>
      <c r="F5" s="18"/>
    </row>
    <row r="7" customFormat="false" ht="15" hidden="false" customHeight="false" outlineLevel="0" collapsed="false">
      <c r="A7" s="19" t="s">
        <v>28</v>
      </c>
      <c r="B7" s="20" t="n">
        <f aca="false">'Payment Log'!C55</f>
        <v>0</v>
      </c>
      <c r="D7" s="19" t="s">
        <v>29</v>
      </c>
      <c r="E7" s="21" t="n">
        <f aca="false">'Payoff Projection'!B12</f>
        <v>11</v>
      </c>
    </row>
  </sheetData>
  <mergeCells count="6">
    <mergeCell ref="A4:B4"/>
    <mergeCell ref="C4:D4"/>
    <mergeCell ref="E4:F4"/>
    <mergeCell ref="A5:B5"/>
    <mergeCell ref="C5:D5"/>
    <mergeCell ref="E5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  <col collapsed="false" customWidth="true" hidden="false" outlineLevel="0" max="3" min="3" style="0" width="17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6" min="6" style="0" width="13"/>
  </cols>
  <sheetData>
    <row r="1" customFormat="false" ht="19.7" hidden="false" customHeight="false" outlineLevel="0" collapsed="false">
      <c r="A1" s="12" t="s">
        <v>30</v>
      </c>
    </row>
    <row r="2" customFormat="false" ht="15" hidden="false" customHeight="false" outlineLevel="0" collapsed="false">
      <c r="A2" s="2" t="s">
        <v>31</v>
      </c>
    </row>
    <row r="4" customFormat="false" ht="30" hidden="false" customHeight="true" outlineLevel="0" collapsed="false">
      <c r="A4" s="22" t="s">
        <v>32</v>
      </c>
      <c r="B4" s="23" t="s">
        <v>33</v>
      </c>
      <c r="C4" s="23" t="s">
        <v>34</v>
      </c>
      <c r="D4" s="23" t="s">
        <v>35</v>
      </c>
      <c r="E4" s="23" t="s">
        <v>36</v>
      </c>
      <c r="F4" s="23" t="s">
        <v>37</v>
      </c>
    </row>
    <row r="5" customFormat="false" ht="15" hidden="false" customHeight="false" outlineLevel="0" collapsed="false">
      <c r="A5" s="24" t="s">
        <v>38</v>
      </c>
      <c r="B5" s="24" t="s">
        <v>39</v>
      </c>
      <c r="C5" s="25" t="n">
        <v>45000</v>
      </c>
      <c r="D5" s="26" t="n">
        <v>0.36</v>
      </c>
      <c r="E5" s="25" t="n">
        <v>3000</v>
      </c>
      <c r="F5" s="27" t="n">
        <f aca="false">IF(C5=0,"",RANK(D5,$D$5:$D$14))</f>
        <v>1</v>
      </c>
    </row>
    <row r="6" customFormat="false" ht="15" hidden="false" customHeight="false" outlineLevel="0" collapsed="false">
      <c r="A6" s="24" t="s">
        <v>40</v>
      </c>
      <c r="B6" s="24" t="s">
        <v>41</v>
      </c>
      <c r="C6" s="25" t="n">
        <v>320000</v>
      </c>
      <c r="D6" s="26" t="n">
        <v>0.095</v>
      </c>
      <c r="E6" s="25" t="n">
        <v>9500</v>
      </c>
      <c r="F6" s="27" t="n">
        <f aca="false">IF(C6=0,"",RANK(D6,$D$5:$D$14))</f>
        <v>2</v>
      </c>
    </row>
    <row r="7" customFormat="false" ht="15" hidden="false" customHeight="false" outlineLevel="0" collapsed="false">
      <c r="A7" s="24"/>
      <c r="B7" s="24"/>
      <c r="C7" s="25" t="n">
        <v>0</v>
      </c>
      <c r="D7" s="26" t="n">
        <v>0</v>
      </c>
      <c r="E7" s="25" t="n">
        <v>0</v>
      </c>
      <c r="F7" s="27" t="str">
        <f aca="false">IF(C7=0,"",RANK(D7,$D$5:$D$14))</f>
        <v/>
      </c>
    </row>
    <row r="8" customFormat="false" ht="15" hidden="false" customHeight="false" outlineLevel="0" collapsed="false">
      <c r="A8" s="24"/>
      <c r="B8" s="24"/>
      <c r="C8" s="25" t="n">
        <v>0</v>
      </c>
      <c r="D8" s="26" t="n">
        <v>0</v>
      </c>
      <c r="E8" s="25" t="n">
        <v>0</v>
      </c>
      <c r="F8" s="27" t="str">
        <f aca="false">IF(C8=0,"",RANK(D8,$D$5:$D$14))</f>
        <v/>
      </c>
    </row>
    <row r="9" customFormat="false" ht="15" hidden="false" customHeight="false" outlineLevel="0" collapsed="false">
      <c r="A9" s="24"/>
      <c r="B9" s="24"/>
      <c r="C9" s="25" t="n">
        <v>0</v>
      </c>
      <c r="D9" s="26" t="n">
        <v>0</v>
      </c>
      <c r="E9" s="25" t="n">
        <v>0</v>
      </c>
      <c r="F9" s="27" t="str">
        <f aca="false">IF(C9=0,"",RANK(D9,$D$5:$D$14))</f>
        <v/>
      </c>
    </row>
    <row r="10" customFormat="false" ht="15" hidden="false" customHeight="false" outlineLevel="0" collapsed="false">
      <c r="A10" s="24"/>
      <c r="B10" s="24"/>
      <c r="C10" s="25" t="n">
        <v>0</v>
      </c>
      <c r="D10" s="26" t="n">
        <v>0</v>
      </c>
      <c r="E10" s="25" t="n">
        <v>0</v>
      </c>
      <c r="F10" s="27" t="str">
        <f aca="false">IF(C10=0,"",RANK(D10,$D$5:$D$14))</f>
        <v/>
      </c>
    </row>
    <row r="11" customFormat="false" ht="15" hidden="false" customHeight="false" outlineLevel="0" collapsed="false">
      <c r="A11" s="24"/>
      <c r="B11" s="24"/>
      <c r="C11" s="25" t="n">
        <v>0</v>
      </c>
      <c r="D11" s="26" t="n">
        <v>0</v>
      </c>
      <c r="E11" s="25" t="n">
        <v>0</v>
      </c>
      <c r="F11" s="27" t="str">
        <f aca="false">IF(C11=0,"",RANK(D11,$D$5:$D$14))</f>
        <v/>
      </c>
    </row>
    <row r="12" customFormat="false" ht="15" hidden="false" customHeight="false" outlineLevel="0" collapsed="false">
      <c r="A12" s="24"/>
      <c r="B12" s="24"/>
      <c r="C12" s="25" t="n">
        <v>0</v>
      </c>
      <c r="D12" s="26" t="n">
        <v>0</v>
      </c>
      <c r="E12" s="25" t="n">
        <v>0</v>
      </c>
      <c r="F12" s="27" t="str">
        <f aca="false">IF(C12=0,"",RANK(D12,$D$5:$D$14))</f>
        <v/>
      </c>
    </row>
    <row r="13" customFormat="false" ht="15" hidden="false" customHeight="false" outlineLevel="0" collapsed="false">
      <c r="A13" s="24"/>
      <c r="B13" s="24"/>
      <c r="C13" s="25" t="n">
        <v>0</v>
      </c>
      <c r="D13" s="26" t="n">
        <v>0</v>
      </c>
      <c r="E13" s="25" t="n">
        <v>0</v>
      </c>
      <c r="F13" s="27" t="str">
        <f aca="false">IF(C13=0,"",RANK(D13,$D$5:$D$14))</f>
        <v/>
      </c>
    </row>
    <row r="14" customFormat="false" ht="15" hidden="false" customHeight="false" outlineLevel="0" collapsed="false">
      <c r="A14" s="24"/>
      <c r="B14" s="24"/>
      <c r="C14" s="25" t="n">
        <v>0</v>
      </c>
      <c r="D14" s="26" t="n">
        <v>0</v>
      </c>
      <c r="E14" s="25" t="n">
        <v>0</v>
      </c>
      <c r="F14" s="27" t="str">
        <f aca="false">IF(C14=0,"",RANK(D14,$D$5:$D$14))</f>
        <v/>
      </c>
    </row>
    <row r="15" customFormat="false" ht="15" hidden="false" customHeight="false" outlineLevel="0" collapsed="false">
      <c r="A15" s="28" t="s">
        <v>42</v>
      </c>
      <c r="B15" s="28"/>
      <c r="C15" s="29" t="n">
        <f aca="false">SUM(C5:C14)</f>
        <v>365000</v>
      </c>
      <c r="D15" s="30" t="n">
        <f aca="false">IFERROR(SUMPRODUCT(C5:C14,D5:D14)/C15,0)</f>
        <v>0.127671232876712</v>
      </c>
      <c r="E15" s="29" t="n">
        <f aca="false">SUM(E5:E14)</f>
        <v>12500</v>
      </c>
      <c r="F15" s="31"/>
    </row>
  </sheetData>
  <mergeCells count="1">
    <mergeCell ref="A15:B15"/>
  </mergeCells>
  <conditionalFormatting sqref="D5:D14">
    <cfRule type="dataBar" priority="2">
      <dataBar showValue="1" minLength="10" maxLength="90">
        <cfvo type="num" val="0"/>
        <cfvo type="max" val="0"/>
        <color rgb="FFC6432F"/>
      </dataBar>
      <extLst>
        <ext xmlns:x14="http://schemas.microsoft.com/office/spreadsheetml/2009/9/main" uri="{B025F937-C7B1-47D3-B67F-A62EFF666E3E}">
          <x14:id>{283C2035-6AAE-462B-B7A3-225C1EB057B5}</x14:id>
        </ext>
      </extLst>
    </cfRule>
  </conditionalFormatting>
  <dataValidations count="1">
    <dataValidation allowBlank="true" errorStyle="stop" operator="between" prompt="Pick a debt type" promptTitle="Select" showDropDown="false" showErrorMessage="false" showInputMessage="false" sqref="B5:B14" type="list">
      <formula1>Lists!$A$2:$A$7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3C2035-6AAE-462B-B7A3-225C1EB057B5}">
            <x14:dataBar minLength="10" maxLength="90" axisPosition="none" gradient="true">
              <x14:cfvo type="num">
                <xm:f>0</xm:f>
              </x14:cfvo>
              <x14:cfvo type="max"/>
              <x14:negativeFillColor rgb="FFC6432F"/>
              <x14:axisColor rgb="FF000000"/>
            </x14:dataBar>
          </x14:cfRule>
          <xm:sqref>D5:D14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2"/>
    <col collapsed="false" customWidth="true" hidden="false" outlineLevel="0" max="4" min="3" style="0" width="15"/>
  </cols>
  <sheetData>
    <row r="1" customFormat="false" ht="19.7" hidden="false" customHeight="false" outlineLevel="0" collapsed="false">
      <c r="A1" s="12" t="s">
        <v>43</v>
      </c>
    </row>
    <row r="2" customFormat="false" ht="15" hidden="false" customHeight="false" outlineLevel="0" collapsed="false">
      <c r="A2" s="2" t="s">
        <v>44</v>
      </c>
    </row>
    <row r="4" customFormat="false" ht="30" hidden="false" customHeight="true" outlineLevel="0" collapsed="false">
      <c r="A4" s="22" t="s">
        <v>45</v>
      </c>
      <c r="B4" s="23" t="s">
        <v>32</v>
      </c>
      <c r="C4" s="23" t="s">
        <v>46</v>
      </c>
      <c r="D4" s="23" t="s">
        <v>47</v>
      </c>
    </row>
    <row r="5" customFormat="false" ht="15" hidden="false" customHeight="false" outlineLevel="0" collapsed="false">
      <c r="A5" s="32"/>
      <c r="B5" s="24"/>
      <c r="C5" s="25"/>
      <c r="D5" s="25"/>
    </row>
    <row r="6" customFormat="false" ht="15" hidden="false" customHeight="false" outlineLevel="0" collapsed="false">
      <c r="A6" s="32"/>
      <c r="B6" s="24"/>
      <c r="C6" s="25"/>
      <c r="D6" s="25"/>
    </row>
    <row r="7" customFormat="false" ht="15" hidden="false" customHeight="false" outlineLevel="0" collapsed="false">
      <c r="A7" s="32"/>
      <c r="B7" s="24"/>
      <c r="C7" s="25"/>
      <c r="D7" s="25"/>
    </row>
    <row r="8" customFormat="false" ht="15" hidden="false" customHeight="false" outlineLevel="0" collapsed="false">
      <c r="A8" s="32"/>
      <c r="B8" s="24"/>
      <c r="C8" s="25"/>
      <c r="D8" s="25"/>
    </row>
    <row r="9" customFormat="false" ht="15" hidden="false" customHeight="false" outlineLevel="0" collapsed="false">
      <c r="A9" s="32"/>
      <c r="B9" s="24"/>
      <c r="C9" s="25"/>
      <c r="D9" s="25"/>
    </row>
    <row r="10" customFormat="false" ht="15" hidden="false" customHeight="false" outlineLevel="0" collapsed="false">
      <c r="A10" s="32"/>
      <c r="B10" s="24"/>
      <c r="C10" s="25"/>
      <c r="D10" s="25"/>
    </row>
    <row r="11" customFormat="false" ht="15" hidden="false" customHeight="false" outlineLevel="0" collapsed="false">
      <c r="A11" s="32"/>
      <c r="B11" s="24"/>
      <c r="C11" s="25"/>
      <c r="D11" s="25"/>
    </row>
    <row r="12" customFormat="false" ht="15" hidden="false" customHeight="false" outlineLevel="0" collapsed="false">
      <c r="A12" s="32"/>
      <c r="B12" s="24"/>
      <c r="C12" s="25"/>
      <c r="D12" s="25"/>
    </row>
    <row r="13" customFormat="false" ht="15" hidden="false" customHeight="false" outlineLevel="0" collapsed="false">
      <c r="A13" s="32"/>
      <c r="B13" s="24"/>
      <c r="C13" s="25"/>
      <c r="D13" s="25"/>
    </row>
    <row r="14" customFormat="false" ht="15" hidden="false" customHeight="false" outlineLevel="0" collapsed="false">
      <c r="A14" s="32"/>
      <c r="B14" s="24"/>
      <c r="C14" s="25"/>
      <c r="D14" s="25"/>
    </row>
    <row r="15" customFormat="false" ht="15" hidden="false" customHeight="false" outlineLevel="0" collapsed="false">
      <c r="A15" s="32"/>
      <c r="B15" s="24"/>
      <c r="C15" s="25"/>
      <c r="D15" s="25"/>
    </row>
    <row r="16" customFormat="false" ht="15" hidden="false" customHeight="false" outlineLevel="0" collapsed="false">
      <c r="A16" s="32"/>
      <c r="B16" s="24"/>
      <c r="C16" s="25"/>
      <c r="D16" s="25"/>
    </row>
    <row r="17" customFormat="false" ht="15" hidden="false" customHeight="false" outlineLevel="0" collapsed="false">
      <c r="A17" s="32"/>
      <c r="B17" s="24"/>
      <c r="C17" s="25"/>
      <c r="D17" s="25"/>
    </row>
    <row r="18" customFormat="false" ht="15" hidden="false" customHeight="false" outlineLevel="0" collapsed="false">
      <c r="A18" s="32"/>
      <c r="B18" s="24"/>
      <c r="C18" s="25"/>
      <c r="D18" s="25"/>
    </row>
    <row r="19" customFormat="false" ht="15" hidden="false" customHeight="false" outlineLevel="0" collapsed="false">
      <c r="A19" s="32"/>
      <c r="B19" s="24"/>
      <c r="C19" s="25"/>
      <c r="D19" s="25"/>
    </row>
    <row r="20" customFormat="false" ht="15" hidden="false" customHeight="false" outlineLevel="0" collapsed="false">
      <c r="A20" s="32"/>
      <c r="B20" s="24"/>
      <c r="C20" s="25"/>
      <c r="D20" s="25"/>
    </row>
    <row r="21" customFormat="false" ht="15" hidden="false" customHeight="false" outlineLevel="0" collapsed="false">
      <c r="A21" s="32"/>
      <c r="B21" s="24"/>
      <c r="C21" s="25"/>
      <c r="D21" s="25"/>
    </row>
    <row r="22" customFormat="false" ht="15" hidden="false" customHeight="false" outlineLevel="0" collapsed="false">
      <c r="A22" s="32"/>
      <c r="B22" s="24"/>
      <c r="C22" s="25"/>
      <c r="D22" s="25"/>
    </row>
    <row r="23" customFormat="false" ht="15" hidden="false" customHeight="false" outlineLevel="0" collapsed="false">
      <c r="A23" s="32"/>
      <c r="B23" s="24"/>
      <c r="C23" s="25"/>
      <c r="D23" s="25"/>
    </row>
    <row r="24" customFormat="false" ht="15" hidden="false" customHeight="false" outlineLevel="0" collapsed="false">
      <c r="A24" s="32"/>
      <c r="B24" s="24"/>
      <c r="C24" s="25"/>
      <c r="D24" s="25"/>
    </row>
    <row r="25" customFormat="false" ht="15" hidden="false" customHeight="false" outlineLevel="0" collapsed="false">
      <c r="A25" s="32"/>
      <c r="B25" s="24"/>
      <c r="C25" s="25"/>
      <c r="D25" s="25"/>
    </row>
    <row r="26" customFormat="false" ht="15" hidden="false" customHeight="false" outlineLevel="0" collapsed="false">
      <c r="A26" s="32"/>
      <c r="B26" s="24"/>
      <c r="C26" s="25"/>
      <c r="D26" s="25"/>
    </row>
    <row r="27" customFormat="false" ht="15" hidden="false" customHeight="false" outlineLevel="0" collapsed="false">
      <c r="A27" s="32"/>
      <c r="B27" s="24"/>
      <c r="C27" s="25"/>
      <c r="D27" s="25"/>
    </row>
    <row r="28" customFormat="false" ht="15" hidden="false" customHeight="false" outlineLevel="0" collapsed="false">
      <c r="A28" s="32"/>
      <c r="B28" s="24"/>
      <c r="C28" s="25"/>
      <c r="D28" s="25"/>
    </row>
    <row r="29" customFormat="false" ht="15" hidden="false" customHeight="false" outlineLevel="0" collapsed="false">
      <c r="A29" s="32"/>
      <c r="B29" s="24"/>
      <c r="C29" s="25"/>
      <c r="D29" s="25"/>
    </row>
    <row r="30" customFormat="false" ht="15" hidden="false" customHeight="false" outlineLevel="0" collapsed="false">
      <c r="A30" s="32"/>
      <c r="B30" s="24"/>
      <c r="C30" s="25"/>
      <c r="D30" s="25"/>
    </row>
    <row r="31" customFormat="false" ht="15" hidden="false" customHeight="false" outlineLevel="0" collapsed="false">
      <c r="A31" s="32"/>
      <c r="B31" s="24"/>
      <c r="C31" s="25"/>
      <c r="D31" s="25"/>
    </row>
    <row r="32" customFormat="false" ht="15" hidden="false" customHeight="false" outlineLevel="0" collapsed="false">
      <c r="A32" s="32"/>
      <c r="B32" s="24"/>
      <c r="C32" s="25"/>
      <c r="D32" s="25"/>
    </row>
    <row r="33" customFormat="false" ht="15" hidden="false" customHeight="false" outlineLevel="0" collapsed="false">
      <c r="A33" s="32"/>
      <c r="B33" s="24"/>
      <c r="C33" s="25"/>
      <c r="D33" s="25"/>
    </row>
    <row r="34" customFormat="false" ht="15" hidden="false" customHeight="false" outlineLevel="0" collapsed="false">
      <c r="A34" s="32"/>
      <c r="B34" s="24"/>
      <c r="C34" s="25"/>
      <c r="D34" s="25"/>
    </row>
    <row r="35" customFormat="false" ht="15" hidden="false" customHeight="false" outlineLevel="0" collapsed="false">
      <c r="A35" s="32"/>
      <c r="B35" s="24"/>
      <c r="C35" s="25"/>
      <c r="D35" s="25"/>
    </row>
    <row r="36" customFormat="false" ht="15" hidden="false" customHeight="false" outlineLevel="0" collapsed="false">
      <c r="A36" s="32"/>
      <c r="B36" s="24"/>
      <c r="C36" s="25"/>
      <c r="D36" s="25"/>
    </row>
    <row r="37" customFormat="false" ht="15" hidden="false" customHeight="false" outlineLevel="0" collapsed="false">
      <c r="A37" s="32"/>
      <c r="B37" s="24"/>
      <c r="C37" s="25"/>
      <c r="D37" s="25"/>
    </row>
    <row r="38" customFormat="false" ht="15" hidden="false" customHeight="false" outlineLevel="0" collapsed="false">
      <c r="A38" s="32"/>
      <c r="B38" s="24"/>
      <c r="C38" s="25"/>
      <c r="D38" s="25"/>
    </row>
    <row r="39" customFormat="false" ht="15" hidden="false" customHeight="false" outlineLevel="0" collapsed="false">
      <c r="A39" s="32"/>
      <c r="B39" s="24"/>
      <c r="C39" s="25"/>
      <c r="D39" s="25"/>
    </row>
    <row r="40" customFormat="false" ht="15" hidden="false" customHeight="false" outlineLevel="0" collapsed="false">
      <c r="A40" s="32"/>
      <c r="B40" s="24"/>
      <c r="C40" s="25"/>
      <c r="D40" s="25"/>
    </row>
    <row r="41" customFormat="false" ht="15" hidden="false" customHeight="false" outlineLevel="0" collapsed="false">
      <c r="A41" s="32"/>
      <c r="B41" s="24"/>
      <c r="C41" s="25"/>
      <c r="D41" s="25"/>
    </row>
    <row r="42" customFormat="false" ht="15" hidden="false" customHeight="false" outlineLevel="0" collapsed="false">
      <c r="A42" s="32"/>
      <c r="B42" s="24"/>
      <c r="C42" s="25"/>
      <c r="D42" s="25"/>
    </row>
    <row r="43" customFormat="false" ht="15" hidden="false" customHeight="false" outlineLevel="0" collapsed="false">
      <c r="A43" s="32"/>
      <c r="B43" s="24"/>
      <c r="C43" s="25"/>
      <c r="D43" s="25"/>
    </row>
    <row r="44" customFormat="false" ht="15" hidden="false" customHeight="false" outlineLevel="0" collapsed="false">
      <c r="A44" s="32"/>
      <c r="B44" s="24"/>
      <c r="C44" s="25"/>
      <c r="D44" s="25"/>
    </row>
    <row r="45" customFormat="false" ht="15" hidden="false" customHeight="false" outlineLevel="0" collapsed="false">
      <c r="A45" s="32"/>
      <c r="B45" s="24"/>
      <c r="C45" s="25"/>
      <c r="D45" s="25"/>
    </row>
    <row r="46" customFormat="false" ht="15" hidden="false" customHeight="false" outlineLevel="0" collapsed="false">
      <c r="A46" s="32"/>
      <c r="B46" s="24"/>
      <c r="C46" s="25"/>
      <c r="D46" s="25"/>
    </row>
    <row r="47" customFormat="false" ht="15" hidden="false" customHeight="false" outlineLevel="0" collapsed="false">
      <c r="A47" s="32"/>
      <c r="B47" s="24"/>
      <c r="C47" s="25"/>
      <c r="D47" s="25"/>
    </row>
    <row r="48" customFormat="false" ht="15" hidden="false" customHeight="false" outlineLevel="0" collapsed="false">
      <c r="A48" s="32"/>
      <c r="B48" s="24"/>
      <c r="C48" s="25"/>
      <c r="D48" s="25"/>
    </row>
    <row r="49" customFormat="false" ht="15" hidden="false" customHeight="false" outlineLevel="0" collapsed="false">
      <c r="A49" s="32"/>
      <c r="B49" s="24"/>
      <c r="C49" s="25"/>
      <c r="D49" s="25"/>
    </row>
    <row r="50" customFormat="false" ht="15" hidden="false" customHeight="false" outlineLevel="0" collapsed="false">
      <c r="A50" s="32"/>
      <c r="B50" s="24"/>
      <c r="C50" s="25"/>
      <c r="D50" s="25"/>
    </row>
    <row r="51" customFormat="false" ht="15" hidden="false" customHeight="false" outlineLevel="0" collapsed="false">
      <c r="A51" s="32"/>
      <c r="B51" s="24"/>
      <c r="C51" s="25"/>
      <c r="D51" s="25"/>
    </row>
    <row r="52" customFormat="false" ht="15" hidden="false" customHeight="false" outlineLevel="0" collapsed="false">
      <c r="A52" s="32"/>
      <c r="B52" s="24"/>
      <c r="C52" s="25"/>
      <c r="D52" s="25"/>
    </row>
    <row r="53" customFormat="false" ht="15" hidden="false" customHeight="false" outlineLevel="0" collapsed="false">
      <c r="A53" s="32"/>
      <c r="B53" s="24"/>
      <c r="C53" s="25"/>
      <c r="D53" s="25"/>
    </row>
    <row r="54" customFormat="false" ht="15" hidden="false" customHeight="false" outlineLevel="0" collapsed="false">
      <c r="A54" s="32"/>
      <c r="B54" s="24"/>
      <c r="C54" s="25"/>
      <c r="D54" s="25"/>
    </row>
    <row r="55" customFormat="false" ht="15" hidden="false" customHeight="false" outlineLevel="0" collapsed="false">
      <c r="B55" s="28" t="s">
        <v>48</v>
      </c>
      <c r="C55" s="29" t="n">
        <f aca="false">SUM(C5:C54)</f>
        <v>0</v>
      </c>
    </row>
  </sheetData>
  <dataValidations count="1">
    <dataValidation allowBlank="true" errorStyle="stop" operator="between" prompt="Pick a debt" promptTitle="Select" showDropDown="false" showErrorMessage="false" showInputMessage="false" sqref="B5:B54" type="list">
      <formula1>'Debt Detail'!$A$5:$A$14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8"/>
  </cols>
  <sheetData>
    <row r="1" customFormat="false" ht="19.7" hidden="false" customHeight="false" outlineLevel="0" collapsed="false">
      <c r="A1" s="12" t="s">
        <v>49</v>
      </c>
    </row>
    <row r="2" customFormat="false" ht="15" hidden="false" customHeight="false" outlineLevel="0" collapsed="false">
      <c r="A2" s="2" t="s">
        <v>50</v>
      </c>
    </row>
    <row r="4" customFormat="false" ht="15" hidden="false" customHeight="false" outlineLevel="0" collapsed="false">
      <c r="A4" s="19" t="s">
        <v>51</v>
      </c>
      <c r="B4" s="24" t="s">
        <v>38</v>
      </c>
      <c r="C4" s="24"/>
    </row>
    <row r="5" customFormat="false" ht="15" hidden="false" customHeight="false" outlineLevel="0" collapsed="false">
      <c r="A5" s="19" t="s">
        <v>52</v>
      </c>
      <c r="B5" s="25" t="n">
        <v>45000</v>
      </c>
    </row>
    <row r="6" customFormat="false" ht="15" hidden="false" customHeight="false" outlineLevel="0" collapsed="false">
      <c r="A6" s="19" t="s">
        <v>53</v>
      </c>
      <c r="B6" s="33" t="n">
        <f aca="false">IFERROR(VLOOKUP($B$4,'Debt Detail'!$A$5:$D$14,4,0)/12,0.03)</f>
        <v>0.03</v>
      </c>
    </row>
    <row r="7" customFormat="false" ht="15" hidden="false" customHeight="false" outlineLevel="0" collapsed="false">
      <c r="A7" s="19" t="s">
        <v>54</v>
      </c>
      <c r="B7" s="25" t="n">
        <v>2000</v>
      </c>
    </row>
    <row r="8" customFormat="false" ht="15" hidden="false" customHeight="false" outlineLevel="0" collapsed="false">
      <c r="A8" s="19" t="s">
        <v>55</v>
      </c>
      <c r="B8" s="34" t="n">
        <f aca="false">IFERROR(VLOOKUP($B$4,'Debt Detail'!$A$5:$E$14,5,0),0)</f>
        <v>3000</v>
      </c>
    </row>
    <row r="10" customFormat="false" ht="15" hidden="false" customHeight="false" outlineLevel="0" collapsed="false">
      <c r="A10" s="19" t="s">
        <v>56</v>
      </c>
      <c r="B10" s="20" t="n">
        <f aca="false">B7+B8</f>
        <v>5000</v>
      </c>
    </row>
    <row r="12" customFormat="false" ht="15" hidden="false" customHeight="false" outlineLevel="0" collapsed="false">
      <c r="A12" s="19" t="s">
        <v>57</v>
      </c>
      <c r="B12" s="21" t="n">
        <f aca="false">IFERROR(IF(B10&lt;=B5*B6,"increase payment",ROUNDUP(-LOG(1-(B5*B6)/B10)/LOG(1+B6),0)),"n/a")</f>
        <v>11</v>
      </c>
    </row>
    <row r="14" customFormat="false" ht="39.75" hidden="false" customHeight="true" outlineLevel="0" collapsed="false">
      <c r="A14" s="11" t="s">
        <v>58</v>
      </c>
      <c r="B14" s="11"/>
      <c r="C14" s="11"/>
    </row>
  </sheetData>
  <mergeCells count="2">
    <mergeCell ref="B4:C4"/>
    <mergeCell ref="A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35" t="s">
        <v>59</v>
      </c>
    </row>
    <row r="2" customFormat="false" ht="15" hidden="false" customHeight="false" outlineLevel="0" collapsed="false">
      <c r="A2" s="36" t="s">
        <v>39</v>
      </c>
    </row>
    <row r="3" customFormat="false" ht="15" hidden="false" customHeight="false" outlineLevel="0" collapsed="false">
      <c r="A3" s="36" t="s">
        <v>60</v>
      </c>
    </row>
    <row r="4" customFormat="false" ht="15" hidden="false" customHeight="false" outlineLevel="0" collapsed="false">
      <c r="A4" s="36" t="s">
        <v>41</v>
      </c>
    </row>
    <row r="5" customFormat="false" ht="15" hidden="false" customHeight="false" outlineLevel="0" collapsed="false">
      <c r="A5" s="36" t="s">
        <v>61</v>
      </c>
    </row>
    <row r="6" customFormat="false" ht="15" hidden="false" customHeight="false" outlineLevel="0" collapsed="false">
      <c r="A6" s="36" t="s">
        <v>62</v>
      </c>
    </row>
    <row r="7" customFormat="false" ht="15" hidden="false" customHeight="false" outlineLevel="0" collapsed="false">
      <c r="A7" s="36" t="s">
        <v>63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2026-07-20T15:49:14Z</dcterms:created>
  <dc:creator>openpyxl</dc:creator>
  <dc:description/>
  <dc:language>en-US</dc:language>
  <cp:lastModifiedBy/>
  <dcterms:modified xsi:type="dcterms:W3CDTF">2026-07-20T15:49:16Z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